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0" documentId="8_{74899E8B-E5F2-47A8-B78E-AF92E8D423EA}" xr6:coauthVersionLast="47" xr6:coauthVersionMax="47" xr10:uidLastSave="{00000000-0000-0000-0000-000000000000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4" l="1"/>
  <c r="B59" i="4"/>
</calcChain>
</file>

<file path=xl/sharedStrings.xml><?xml version="1.0" encoding="utf-8"?>
<sst xmlns="http://schemas.openxmlformats.org/spreadsheetml/2006/main" count="160" uniqueCount="90">
  <si>
    <t>Applicant Name</t>
  </si>
  <si>
    <t>Federal Share Obligated</t>
  </si>
  <si>
    <t>Damage Category Code</t>
  </si>
  <si>
    <t>Description</t>
  </si>
  <si>
    <t>C - Roads and Bridges</t>
  </si>
  <si>
    <t>Z - State Management</t>
  </si>
  <si>
    <t>E - Public Buildings</t>
  </si>
  <si>
    <t>G - Recreational or Other</t>
  </si>
  <si>
    <t>F - Public Utilities</t>
  </si>
  <si>
    <t>B - Protective Measures</t>
  </si>
  <si>
    <t>A - Debris Removal</t>
  </si>
  <si>
    <t>D - Water Control Facilities</t>
  </si>
  <si>
    <t>Total obligated</t>
  </si>
  <si>
    <t xml:space="preserve">Total projects </t>
  </si>
  <si>
    <t xml:space="preserve">Repairs to buildings and site of Parroquia San José Obrero in Río Piedras. </t>
  </si>
  <si>
    <t xml:space="preserve">Repairs to building and site of Parroquia Inmaculado Corazón de María in San Juan. </t>
  </si>
  <si>
    <t>Repairs to building and site of Parroquia San Francisco de Monte Alvernia in Río Piedras.</t>
  </si>
  <si>
    <t>Repairs to building and site of Capilla Santa Rosalía in Urbanización San Ignacio, San Juan.</t>
  </si>
  <si>
    <t>Repairs to Betances Passive Park and Gymnasium and Haciendas de Miramar Recreational Park.</t>
  </si>
  <si>
    <t>Architectural and engineering design costs for road and culvert repairs to Camino Titi Estrada in Barrio Maricao Afuera.</t>
  </si>
  <si>
    <t>Road repairs in multiple locations, including:
•	PR-6622, Sector La Línea, Barrio Morovis Sur.
•	PR-6618, km 1.7.
•	PR-155, Sector Arraijanes, Barrio Percha.</t>
  </si>
  <si>
    <t xml:space="preserve">Road repairs in Sector Jobos, Barrio Morovis Sur. </t>
  </si>
  <si>
    <t>Culvert repairs in PR-155, km 17.6</t>
  </si>
  <si>
    <t>Road repairs in PR-430, km 3.6, Sector Piloyo and culvert repairs in PR-4430, Sector Piloyo.</t>
  </si>
  <si>
    <t>Repairs to multiple buildings and exterior sites of the school located in PR-706, Salinas.</t>
  </si>
  <si>
    <t xml:space="preserve">Road repairs in multiple locations, including:
•	PR-419, km 0.2 - 1.5, Parcelas San Lorenzo 3.
•	Architectural and engineering design costs for road repairs in PR-404, km 5.7, Sector Soto, Barrio Naranjo.
•	PR-110, km 10.1, Pedro Acevedo Hernández Street. </t>
  </si>
  <si>
    <t>Installation of potable water pipeline in bridge #1499 located in PR-123, km 60.7, Utuado.</t>
  </si>
  <si>
    <t>Architectural and engineering design costs for road repairs to Camino La Unión.</t>
  </si>
  <si>
    <t xml:space="preserve">Replacement of distribution streetlighting in the municipality of Maunabo. </t>
  </si>
  <si>
    <t>Repairs to House of Worship located in PR-2, Barrio Guerrero, Isabela.</t>
  </si>
  <si>
    <t>Repairs and contents replacement to Houses of Worship in multiple locations, including:
•	PR-453, km 14.5, Barrio Guajataca, Quebradillas.
•	PR-111, Barrio Caguanas, Utuado.
•	PR-10, km 43.2, Utuado.</t>
  </si>
  <si>
    <t>Repairs to community centers in multiple locations, including:
•	PR-435, Barrio Calabaza.
•	PR-111, Gladiolas Street, Barrio Juncal.
•	PR-455, Barrio Guajataca.
•	PR-119, Barrio Hoyamala.</t>
  </si>
  <si>
    <t>Repairs to sports complex in PR-111, km 18.8, Barrio Bahomamey.</t>
  </si>
  <si>
    <t xml:space="preserve">Road repairs in multiple sites in PR-593, km 1.3, Barrio Pellejas. </t>
  </si>
  <si>
    <t>Road and bridge repairs in PR-569, km 3.0, Barrio Sabana.</t>
  </si>
  <si>
    <t>Repairs to Law School Campus buildings in Federico Costas Street, San Juan.</t>
  </si>
  <si>
    <t>Road repairs in multiple locations, including:
•	PR-569, km 3.0, Sector La Capilla, Barrio Sabana.
•	PR-566, km 5.2, Camino Juana Rojas, Barrio Saltos.
•	PR-568, km 3.7, Sector El Puente, Barrio Botijas I.
•	PR-155, km 25.5, Sector Felito Rosado, Barrio Saltos.</t>
  </si>
  <si>
    <t>Repairs to multiple facilities, including:
•	Puente Villarán Passive Park. 
•	Juan Francisco Arroyo Recreational Square.
•	Indian Plaza Town Entrance.</t>
  </si>
  <si>
    <t xml:space="preserve">Contents replacement to multiple facilities of the campus located in PR-102, San Germán. </t>
  </si>
  <si>
    <t>Architectural and engineering design costs for repairs to dike of Río Cibuo in Vega Baja.</t>
  </si>
  <si>
    <t xml:space="preserve">Architectural and engineering design costs for repairs to channel of Río Guanajibo in San Germán. </t>
  </si>
  <si>
    <t>Repairs and contents replacement to Iglesia Bautista de Quebrada in PR-931, Gurabo.</t>
  </si>
  <si>
    <t>Repairs to Centro de Bellas Artes Joaquín Rosa Gómez, public square and underground parking.</t>
  </si>
  <si>
    <t xml:space="preserve">Repairs to boardwalk in Cecilio Urbina Street.
</t>
  </si>
  <si>
    <t>Road repairs to 7th Street in Urbanizacion Costa Azul, Barrio Pueblo.</t>
  </si>
  <si>
    <t>Repairs to sidewalks and curb in multiple locations, including: 
•	Camuy Avenue.
•	Camino Vieques 2.
•	Camino Haciendas de Camuy.
•	La Rosa Street.
•	Camino del Peñón en Membrillo.</t>
  </si>
  <si>
    <t>Repairs to six passive parks and the Skate and Splash Park located in the former Ramey Base, Aguadilla.</t>
  </si>
  <si>
    <t>Repairs to Valdivieso Museum in Barrio Pueblo.</t>
  </si>
  <si>
    <t xml:space="preserve">Repairs and contents replacement to San Juan Region CESCO buildings, including:
•	CESCO Metropolitano in Barrio Trujillo Bajo, Carolina.
•	CESCO Bayamón in Parque Industrial Minillas, Bayamón.
•	Drivers License Test facility in Barrio Ingenio, Toa Baja. </t>
  </si>
  <si>
    <t>Repairs to multiple buildings, including:
•	COSSMA Yabucoa Medical Clinic in Barrio Juan Martín.
•	COSSMA Cidra Medical Clinic in PR-172, El Jíbaro Avenue. 
•	COSSMA Las Piedras Medical Clinic in Anibal Garcia Pena Avenue.
•	COSSMA Juncos Medical Office and Residences in Barrio Mamey.</t>
  </si>
  <si>
    <r>
      <t>Repairs to s</t>
    </r>
    <r>
      <rPr>
        <sz val="11"/>
        <color rgb="FF000000"/>
        <rFont val="Calibri"/>
        <family val="2"/>
      </rPr>
      <t>anitary landfill complex in Camino Del Vertedero.</t>
    </r>
  </si>
  <si>
    <t>Road repairs in PR-304, km 0.0 - km 0.8, Lajas.</t>
  </si>
  <si>
    <r>
      <t xml:space="preserve">Repairs and equipment replacement to </t>
    </r>
    <r>
      <rPr>
        <sz val="10"/>
        <color rgb="FF000000"/>
        <rFont val="Calibri"/>
        <family val="2"/>
        <scheme val="minor"/>
      </rPr>
      <t>City Hall in Betances Street.</t>
    </r>
  </si>
  <si>
    <t>Repairs to track and field stadium in Barrio Guayabo.</t>
  </si>
  <si>
    <t xml:space="preserve">Repairs to Hayulla II Public Housing Complex in the municipality of Jayuya. </t>
  </si>
  <si>
    <t>Cost adjustment for Puerto Rico Electric Power Authority FAASt project.</t>
  </si>
  <si>
    <t>Puerto Rico Electric Power Authority</t>
  </si>
  <si>
    <t xml:space="preserve">Municipality of Añasco  </t>
  </si>
  <si>
    <t>Puerto Rico Department of Transportation and Public Works</t>
  </si>
  <si>
    <t>Horizon Military Academy, Inc</t>
  </si>
  <si>
    <t>Puerto Rico Public Housing Administration</t>
  </si>
  <si>
    <t xml:space="preserve">Municipality of Moca </t>
  </si>
  <si>
    <t>ICAR Arquidiócesis de San Juan</t>
  </si>
  <si>
    <t>Iglesia Bautista de Quebrada, Inc</t>
  </si>
  <si>
    <t>Municipality of Guayama</t>
  </si>
  <si>
    <t xml:space="preserve">Municipality of Cabo Rojo </t>
  </si>
  <si>
    <t>Department of Natural and Environmental Resources</t>
  </si>
  <si>
    <t>Puerto Rico Aqueduct and Sewer Authority</t>
  </si>
  <si>
    <t xml:space="preserve">Municipality of Manatí </t>
  </si>
  <si>
    <t>The General Board Church of The Nazarene, Inc</t>
  </si>
  <si>
    <t xml:space="preserve">Municipality of Orocovis </t>
  </si>
  <si>
    <t>Iglesia de Dios Pentecostal   Movimiento Internacional</t>
  </si>
  <si>
    <t xml:space="preserve">Municipality of Morovis </t>
  </si>
  <si>
    <t>Inter American University of Puerto Rico</t>
  </si>
  <si>
    <t>ICAR DBA Parroquia San Francisco de Asís</t>
  </si>
  <si>
    <t xml:space="preserve">Municipality of Aguadilla </t>
  </si>
  <si>
    <t xml:space="preserve">Municipality of Lajas </t>
  </si>
  <si>
    <t>La Perla de Gran Precio</t>
  </si>
  <si>
    <t>Corporación de Servicios de Salud y Medicina Avanzada</t>
  </si>
  <si>
    <t xml:space="preserve">Municipality of Aguada </t>
  </si>
  <si>
    <t>Hogar Resurección</t>
  </si>
  <si>
    <t xml:space="preserve">Municipality of Canóvanas </t>
  </si>
  <si>
    <t xml:space="preserve">Municipality of Maricao </t>
  </si>
  <si>
    <t xml:space="preserve">Municipality of Guaynabo </t>
  </si>
  <si>
    <t>Oficina Proayuda Personas con Impedimentos, Inc</t>
  </si>
  <si>
    <t>Corporación Servicios Educativos de Yabucoa (COSEY)</t>
  </si>
  <si>
    <t xml:space="preserve">Municipality of Camuy </t>
  </si>
  <si>
    <t xml:space="preserve">Municipality of San Sebastián </t>
  </si>
  <si>
    <t>Puerto Rico Tourism Company</t>
  </si>
  <si>
    <t>Concilio de Distrito de las Asambleas 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</si>
</sst>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Arial"/>
    </font>
    <font>
      <sz val="9"/>
      <color rgb="FF2F75B5"/>
      <name val="Arial"/>
      <family val="2"/>
    </font>
    <font>
      <sz val="9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/>
    <xf numFmtId="0" fontId="3" fillId="0" borderId="1" xfId="0" applyFont="1" applyBorder="1"/>
    <xf numFmtId="0" fontId="3" fillId="0" borderId="4" xfId="0" applyFont="1" applyBorder="1"/>
    <xf numFmtId="8" fontId="3" fillId="0" borderId="5" xfId="0" applyNumberFormat="1" applyFont="1" applyBorder="1"/>
    <xf numFmtId="0" fontId="0" fillId="0" borderId="4" xfId="0" applyFont="1" applyBorder="1"/>
    <xf numFmtId="0" fontId="2" fillId="0" borderId="4" xfId="0" applyFont="1" applyBorder="1"/>
    <xf numFmtId="0" fontId="4" fillId="4" borderId="3" xfId="0" applyFont="1" applyFill="1" applyBorder="1"/>
    <xf numFmtId="0" fontId="6" fillId="4" borderId="6" xfId="0" applyFont="1" applyFill="1" applyBorder="1"/>
    <xf numFmtId="49" fontId="7" fillId="0" borderId="1" xfId="0" applyNumberFormat="1" applyFont="1" applyFill="1" applyBorder="1" applyAlignment="1"/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/>
    <xf numFmtId="8" fontId="7" fillId="0" borderId="1" xfId="0" applyNumberFormat="1" applyFont="1" applyFill="1" applyBorder="1" applyAlignment="1"/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/>
    <xf numFmtId="164" fontId="7" fillId="0" borderId="1" xfId="0" applyNumberFormat="1" applyFont="1" applyFill="1" applyBorder="1"/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/>
    <xf numFmtId="0" fontId="8" fillId="0" borderId="1" xfId="0" applyFont="1" applyFill="1" applyBorder="1"/>
    <xf numFmtId="8" fontId="7" fillId="0" borderId="1" xfId="0" applyNumberFormat="1" applyFont="1" applyFill="1" applyBorder="1"/>
    <xf numFmtId="0" fontId="5" fillId="2" borderId="6" xfId="0" applyFont="1" applyFill="1" applyBorder="1" applyAlignment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59" totalsRowCount="1" headerRowDxfId="10" dataDxfId="9" tableBorderDxfId="8">
  <autoFilter ref="A1:D58" xr:uid="{52A7E78D-19B0-40E1-899C-F1D2DBF020B9}"/>
  <sortState xmlns:xlrd2="http://schemas.microsoft.com/office/spreadsheetml/2017/richdata2" ref="A2:D58">
    <sortCondition descending="1" ref="B1:B58"/>
  </sortState>
  <tableColumns count="4">
    <tableColumn id="1" xr3:uid="{BFFA0347-8309-45D8-BF8C-50D002FE3083}" name="Applicant Name" totalsRowLabel="Total obligated" dataDxfId="7" totalsRowDxfId="6"/>
    <tableColumn id="2" xr3:uid="{8776230D-B337-4328-931C-3E47DDA28706}" name="Federal Share Obligated" totalsRowFunction="sum" dataDxfId="5" totalsRowDxfId="4"/>
    <tableColumn id="3" xr3:uid="{17E3FE06-68A2-47AF-AC20-DF75C1EEF8B9}" name="Damage Category Code" dataDxfId="3" totalsRowDxfId="2"/>
    <tableColumn id="4" xr3:uid="{4F5847C3-9174-4DA2-9872-3F9BE24782DE}" name="Descript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52"/>
  <sheetViews>
    <sheetView tabSelected="1" topLeftCell="A51" zoomScale="96" zoomScaleNormal="96" workbookViewId="0">
      <selection activeCell="B65" sqref="B65"/>
    </sheetView>
  </sheetViews>
  <sheetFormatPr defaultRowHeight="14.4" x14ac:dyDescent="0.3"/>
  <cols>
    <col min="1" max="1" width="53.77734375" customWidth="1"/>
    <col min="2" max="2" width="21.88671875" customWidth="1"/>
    <col min="3" max="3" width="21.21875" customWidth="1"/>
    <col min="4" max="4" width="143.77734375" customWidth="1"/>
  </cols>
  <sheetData>
    <row r="1" spans="1:4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3" customFormat="1" x14ac:dyDescent="0.3">
      <c r="A2" s="16" t="s">
        <v>56</v>
      </c>
      <c r="B2" s="17">
        <v>5799381.6600000001</v>
      </c>
      <c r="C2" s="18" t="s">
        <v>8</v>
      </c>
      <c r="D2" s="12" t="s">
        <v>28</v>
      </c>
    </row>
    <row r="3" spans="1:4" s="3" customFormat="1" x14ac:dyDescent="0.3">
      <c r="A3" s="16" t="s">
        <v>57</v>
      </c>
      <c r="B3" s="14">
        <v>5749077.9000000004</v>
      </c>
      <c r="C3" s="13" t="s">
        <v>4</v>
      </c>
      <c r="D3" s="15" t="s">
        <v>23</v>
      </c>
    </row>
    <row r="4" spans="1:4" s="3" customFormat="1" x14ac:dyDescent="0.3">
      <c r="A4" s="13" t="s">
        <v>58</v>
      </c>
      <c r="B4" s="14">
        <v>4189654.83</v>
      </c>
      <c r="C4" s="13" t="s">
        <v>9</v>
      </c>
      <c r="D4" s="12"/>
    </row>
    <row r="5" spans="1:4" s="3" customFormat="1" x14ac:dyDescent="0.3">
      <c r="A5" s="16" t="s">
        <v>59</v>
      </c>
      <c r="B5" s="14">
        <v>3108528.57</v>
      </c>
      <c r="C5" s="13" t="s">
        <v>6</v>
      </c>
      <c r="D5" s="15" t="s">
        <v>24</v>
      </c>
    </row>
    <row r="6" spans="1:4" s="3" customFormat="1" x14ac:dyDescent="0.3">
      <c r="A6" s="13" t="s">
        <v>60</v>
      </c>
      <c r="B6" s="14">
        <v>1934665.58</v>
      </c>
      <c r="C6" s="13" t="s">
        <v>6</v>
      </c>
      <c r="D6" s="15" t="s">
        <v>54</v>
      </c>
    </row>
    <row r="7" spans="1:4" s="3" customFormat="1" ht="57.6" x14ac:dyDescent="0.3">
      <c r="A7" s="16" t="s">
        <v>61</v>
      </c>
      <c r="B7" s="14">
        <v>1855252.2</v>
      </c>
      <c r="C7" s="13" t="s">
        <v>4</v>
      </c>
      <c r="D7" s="15" t="s">
        <v>25</v>
      </c>
    </row>
    <row r="8" spans="1:4" s="3" customFormat="1" x14ac:dyDescent="0.3">
      <c r="A8" s="16" t="s">
        <v>62</v>
      </c>
      <c r="B8" s="14">
        <v>874942.82</v>
      </c>
      <c r="C8" s="13" t="s">
        <v>6</v>
      </c>
      <c r="D8" s="15" t="s">
        <v>15</v>
      </c>
    </row>
    <row r="9" spans="1:4" s="3" customFormat="1" x14ac:dyDescent="0.3">
      <c r="A9" s="13" t="s">
        <v>56</v>
      </c>
      <c r="B9" s="14">
        <v>726499.83999999997</v>
      </c>
      <c r="C9" s="13" t="s">
        <v>8</v>
      </c>
      <c r="D9" s="15" t="s">
        <v>55</v>
      </c>
    </row>
    <row r="10" spans="1:4" s="3" customFormat="1" x14ac:dyDescent="0.3">
      <c r="A10" s="16" t="s">
        <v>63</v>
      </c>
      <c r="B10" s="19">
        <v>443383.83</v>
      </c>
      <c r="C10" s="11" t="s">
        <v>6</v>
      </c>
      <c r="D10" s="20" t="s">
        <v>41</v>
      </c>
    </row>
    <row r="11" spans="1:4" s="3" customFormat="1" x14ac:dyDescent="0.3">
      <c r="A11" s="13" t="s">
        <v>62</v>
      </c>
      <c r="B11" s="14">
        <v>419493.69</v>
      </c>
      <c r="C11" s="13" t="s">
        <v>6</v>
      </c>
      <c r="D11" s="15" t="s">
        <v>14</v>
      </c>
    </row>
    <row r="12" spans="1:4" s="3" customFormat="1" x14ac:dyDescent="0.3">
      <c r="A12" s="16" t="s">
        <v>64</v>
      </c>
      <c r="B12" s="19">
        <v>309215.98</v>
      </c>
      <c r="C12" s="11" t="s">
        <v>4</v>
      </c>
      <c r="D12" s="20" t="s">
        <v>44</v>
      </c>
    </row>
    <row r="13" spans="1:4" s="3" customFormat="1" x14ac:dyDescent="0.3">
      <c r="A13" s="13" t="s">
        <v>65</v>
      </c>
      <c r="B13" s="14">
        <v>301984.46000000002</v>
      </c>
      <c r="C13" s="13" t="s">
        <v>6</v>
      </c>
      <c r="D13" s="12" t="s">
        <v>52</v>
      </c>
    </row>
    <row r="14" spans="1:4" s="3" customFormat="1" x14ac:dyDescent="0.3">
      <c r="A14" s="11" t="s">
        <v>66</v>
      </c>
      <c r="B14" s="19">
        <v>299163.23</v>
      </c>
      <c r="C14" s="11" t="s">
        <v>10</v>
      </c>
      <c r="D14" s="12"/>
    </row>
    <row r="15" spans="1:4" s="3" customFormat="1" x14ac:dyDescent="0.3">
      <c r="A15" s="16" t="s">
        <v>67</v>
      </c>
      <c r="B15" s="14">
        <v>296074.8</v>
      </c>
      <c r="C15" s="13" t="s">
        <v>8</v>
      </c>
      <c r="D15" s="15" t="s">
        <v>26</v>
      </c>
    </row>
    <row r="16" spans="1:4" s="3" customFormat="1" x14ac:dyDescent="0.3">
      <c r="A16" s="16" t="s">
        <v>68</v>
      </c>
      <c r="B16" s="19">
        <v>284774.17</v>
      </c>
      <c r="C16" s="11" t="s">
        <v>6</v>
      </c>
      <c r="D16" s="20" t="s">
        <v>42</v>
      </c>
    </row>
    <row r="17" spans="1:4" s="3" customFormat="1" x14ac:dyDescent="0.3">
      <c r="A17" s="16" t="s">
        <v>69</v>
      </c>
      <c r="B17" s="17">
        <v>277027.18</v>
      </c>
      <c r="C17" s="18" t="s">
        <v>6</v>
      </c>
      <c r="D17" s="12" t="s">
        <v>29</v>
      </c>
    </row>
    <row r="18" spans="1:4" s="3" customFormat="1" x14ac:dyDescent="0.3">
      <c r="A18" s="13" t="s">
        <v>70</v>
      </c>
      <c r="B18" s="14">
        <v>248555.17</v>
      </c>
      <c r="C18" s="13" t="s">
        <v>4</v>
      </c>
      <c r="D18" s="15" t="s">
        <v>34</v>
      </c>
    </row>
    <row r="19" spans="1:4" s="3" customFormat="1" ht="57.6" x14ac:dyDescent="0.3">
      <c r="A19" s="16" t="s">
        <v>71</v>
      </c>
      <c r="B19" s="19">
        <v>236869.94</v>
      </c>
      <c r="C19" s="11" t="s">
        <v>6</v>
      </c>
      <c r="D19" s="12" t="s">
        <v>30</v>
      </c>
    </row>
    <row r="20" spans="1:4" s="3" customFormat="1" x14ac:dyDescent="0.3">
      <c r="A20" s="13" t="s">
        <v>72</v>
      </c>
      <c r="B20" s="14">
        <v>233490.76</v>
      </c>
      <c r="C20" s="13" t="s">
        <v>5</v>
      </c>
      <c r="D20" s="12"/>
    </row>
    <row r="21" spans="1:4" s="3" customFormat="1" x14ac:dyDescent="0.3">
      <c r="A21" s="13" t="s">
        <v>73</v>
      </c>
      <c r="B21" s="14">
        <v>176960.98</v>
      </c>
      <c r="C21" s="13" t="s">
        <v>6</v>
      </c>
      <c r="D21" s="15" t="s">
        <v>35</v>
      </c>
    </row>
    <row r="22" spans="1:4" s="3" customFormat="1" x14ac:dyDescent="0.3">
      <c r="A22" s="11" t="s">
        <v>74</v>
      </c>
      <c r="B22" s="19">
        <v>148841.54999999999</v>
      </c>
      <c r="C22" s="11" t="s">
        <v>5</v>
      </c>
      <c r="D22" s="12"/>
    </row>
    <row r="23" spans="1:4" s="3" customFormat="1" x14ac:dyDescent="0.3">
      <c r="A23" s="13" t="s">
        <v>70</v>
      </c>
      <c r="B23" s="14">
        <v>138066.15</v>
      </c>
      <c r="C23" s="13" t="s">
        <v>4</v>
      </c>
      <c r="D23" s="15" t="s">
        <v>33</v>
      </c>
    </row>
    <row r="24" spans="1:4" s="3" customFormat="1" ht="18" customHeight="1" x14ac:dyDescent="0.3">
      <c r="A24" s="16" t="s">
        <v>70</v>
      </c>
      <c r="B24" s="14">
        <v>126217.17</v>
      </c>
      <c r="C24" s="13" t="s">
        <v>4</v>
      </c>
      <c r="D24" s="15" t="s">
        <v>22</v>
      </c>
    </row>
    <row r="25" spans="1:4" s="3" customFormat="1" ht="18" customHeight="1" x14ac:dyDescent="0.3">
      <c r="A25" s="16" t="s">
        <v>75</v>
      </c>
      <c r="B25" s="19">
        <v>114450.26</v>
      </c>
      <c r="C25" s="11" t="s">
        <v>7</v>
      </c>
      <c r="D25" s="15" t="s">
        <v>46</v>
      </c>
    </row>
    <row r="26" spans="1:4" s="3" customFormat="1" x14ac:dyDescent="0.3">
      <c r="A26" s="16" t="s">
        <v>73</v>
      </c>
      <c r="B26" s="21">
        <v>100356.71</v>
      </c>
      <c r="C26" s="16" t="s">
        <v>6</v>
      </c>
      <c r="D26" s="12" t="s">
        <v>38</v>
      </c>
    </row>
    <row r="27" spans="1:4" s="3" customFormat="1" ht="57.6" x14ac:dyDescent="0.3">
      <c r="A27" s="16" t="s">
        <v>72</v>
      </c>
      <c r="B27" s="14">
        <v>96726.99</v>
      </c>
      <c r="C27" s="13" t="s">
        <v>4</v>
      </c>
      <c r="D27" s="15" t="s">
        <v>20</v>
      </c>
    </row>
    <row r="28" spans="1:4" s="3" customFormat="1" x14ac:dyDescent="0.3">
      <c r="A28" s="11" t="s">
        <v>76</v>
      </c>
      <c r="B28" s="19">
        <v>86224.1</v>
      </c>
      <c r="C28" s="11" t="s">
        <v>5</v>
      </c>
      <c r="D28" s="12"/>
    </row>
    <row r="29" spans="1:4" s="3" customFormat="1" x14ac:dyDescent="0.3">
      <c r="A29" s="13" t="s">
        <v>77</v>
      </c>
      <c r="B29" s="14">
        <v>84436.87</v>
      </c>
      <c r="C29" s="13" t="s">
        <v>5</v>
      </c>
      <c r="D29" s="12"/>
    </row>
    <row r="30" spans="1:4" s="3" customFormat="1" x14ac:dyDescent="0.3">
      <c r="A30" s="11" t="s">
        <v>78</v>
      </c>
      <c r="B30" s="19">
        <v>84421.52</v>
      </c>
      <c r="C30" s="11" t="s">
        <v>9</v>
      </c>
      <c r="D30" s="12"/>
    </row>
    <row r="31" spans="1:4" s="3" customFormat="1" x14ac:dyDescent="0.3">
      <c r="A31" s="13" t="s">
        <v>62</v>
      </c>
      <c r="B31" s="14">
        <v>63648.18</v>
      </c>
      <c r="C31" s="13" t="s">
        <v>6</v>
      </c>
      <c r="D31" s="15" t="s">
        <v>17</v>
      </c>
    </row>
    <row r="32" spans="1:4" s="3" customFormat="1" ht="72" x14ac:dyDescent="0.3">
      <c r="A32" s="13" t="s">
        <v>70</v>
      </c>
      <c r="B32" s="14">
        <v>61515.37</v>
      </c>
      <c r="C32" s="13" t="s">
        <v>4</v>
      </c>
      <c r="D32" s="15" t="s">
        <v>36</v>
      </c>
    </row>
    <row r="33" spans="1:4" s="3" customFormat="1" x14ac:dyDescent="0.3">
      <c r="A33" s="16" t="s">
        <v>72</v>
      </c>
      <c r="B33" s="14">
        <v>54427.19</v>
      </c>
      <c r="C33" s="13" t="s">
        <v>4</v>
      </c>
      <c r="D33" s="15" t="s">
        <v>21</v>
      </c>
    </row>
    <row r="34" spans="1:4" s="3" customFormat="1" ht="57.6" x14ac:dyDescent="0.3">
      <c r="A34" s="16" t="s">
        <v>58</v>
      </c>
      <c r="B34" s="21">
        <v>52079.360000000001</v>
      </c>
      <c r="C34" s="16" t="s">
        <v>6</v>
      </c>
      <c r="D34" s="12" t="s">
        <v>48</v>
      </c>
    </row>
    <row r="35" spans="1:4" s="3" customFormat="1" x14ac:dyDescent="0.3">
      <c r="A35" s="13" t="s">
        <v>79</v>
      </c>
      <c r="B35" s="14">
        <v>50701.74</v>
      </c>
      <c r="C35" s="13" t="s">
        <v>7</v>
      </c>
      <c r="D35" s="15" t="s">
        <v>53</v>
      </c>
    </row>
    <row r="36" spans="1:4" s="3" customFormat="1" x14ac:dyDescent="0.3">
      <c r="A36" s="13" t="s">
        <v>80</v>
      </c>
      <c r="B36" s="14">
        <v>50627.5</v>
      </c>
      <c r="C36" s="13" t="s">
        <v>5</v>
      </c>
      <c r="D36" s="12"/>
    </row>
    <row r="37" spans="1:4" s="3" customFormat="1" ht="57.6" x14ac:dyDescent="0.3">
      <c r="A37" s="13" t="s">
        <v>81</v>
      </c>
      <c r="B37" s="14">
        <v>35973.01</v>
      </c>
      <c r="C37" s="13" t="s">
        <v>7</v>
      </c>
      <c r="D37" s="12" t="s">
        <v>37</v>
      </c>
    </row>
    <row r="38" spans="1:4" s="3" customFormat="1" x14ac:dyDescent="0.3">
      <c r="A38" s="16" t="s">
        <v>82</v>
      </c>
      <c r="B38" s="14">
        <v>32009.09</v>
      </c>
      <c r="C38" s="13" t="s">
        <v>4</v>
      </c>
      <c r="D38" s="15" t="s">
        <v>19</v>
      </c>
    </row>
    <row r="39" spans="1:4" s="3" customFormat="1" x14ac:dyDescent="0.3">
      <c r="A39" s="16" t="s">
        <v>65</v>
      </c>
      <c r="B39" s="14">
        <v>30571.11</v>
      </c>
      <c r="C39" s="13" t="s">
        <v>7</v>
      </c>
      <c r="D39" s="15" t="s">
        <v>18</v>
      </c>
    </row>
    <row r="40" spans="1:4" s="3" customFormat="1" x14ac:dyDescent="0.3">
      <c r="A40" s="16" t="s">
        <v>83</v>
      </c>
      <c r="B40" s="19">
        <v>28601.88</v>
      </c>
      <c r="C40" s="11" t="s">
        <v>7</v>
      </c>
      <c r="D40" s="20" t="s">
        <v>43</v>
      </c>
    </row>
    <row r="41" spans="1:4" s="3" customFormat="1" x14ac:dyDescent="0.3">
      <c r="A41" s="13" t="s">
        <v>84</v>
      </c>
      <c r="B41" s="14">
        <v>25460.6</v>
      </c>
      <c r="C41" s="13" t="s">
        <v>9</v>
      </c>
      <c r="D41" s="12"/>
    </row>
    <row r="42" spans="1:4" s="3" customFormat="1" x14ac:dyDescent="0.3">
      <c r="A42" s="16" t="s">
        <v>83</v>
      </c>
      <c r="B42" s="21">
        <v>24780.01</v>
      </c>
      <c r="C42" s="16" t="s">
        <v>6</v>
      </c>
      <c r="D42" s="12" t="s">
        <v>47</v>
      </c>
    </row>
    <row r="43" spans="1:4" s="3" customFormat="1" x14ac:dyDescent="0.3">
      <c r="A43" s="16" t="s">
        <v>66</v>
      </c>
      <c r="B43" s="19">
        <v>24556.48</v>
      </c>
      <c r="C43" s="11" t="s">
        <v>11</v>
      </c>
      <c r="D43" s="15" t="s">
        <v>40</v>
      </c>
    </row>
    <row r="44" spans="1:4" s="3" customFormat="1" x14ac:dyDescent="0.3">
      <c r="A44" s="16" t="s">
        <v>82</v>
      </c>
      <c r="B44" s="21">
        <v>19704.72</v>
      </c>
      <c r="C44" s="16" t="s">
        <v>4</v>
      </c>
      <c r="D44" s="12" t="s">
        <v>27</v>
      </c>
    </row>
    <row r="45" spans="1:4" s="3" customFormat="1" x14ac:dyDescent="0.3">
      <c r="A45" s="13" t="s">
        <v>62</v>
      </c>
      <c r="B45" s="14">
        <v>18229.73</v>
      </c>
      <c r="C45" s="13" t="s">
        <v>6</v>
      </c>
      <c r="D45" s="15" t="s">
        <v>16</v>
      </c>
    </row>
    <row r="46" spans="1:4" s="3" customFormat="1" x14ac:dyDescent="0.3">
      <c r="A46" s="13" t="s">
        <v>85</v>
      </c>
      <c r="B46" s="21">
        <v>17698.5</v>
      </c>
      <c r="C46" s="16" t="s">
        <v>9</v>
      </c>
      <c r="D46" s="12"/>
    </row>
    <row r="47" spans="1:4" s="3" customFormat="1" ht="86.4" x14ac:dyDescent="0.3">
      <c r="A47" s="16" t="s">
        <v>86</v>
      </c>
      <c r="B47" s="19">
        <v>15148.01</v>
      </c>
      <c r="C47" s="11" t="s">
        <v>4</v>
      </c>
      <c r="D47" s="15" t="s">
        <v>45</v>
      </c>
    </row>
    <row r="48" spans="1:4" s="3" customFormat="1" x14ac:dyDescent="0.3">
      <c r="A48" s="16" t="s">
        <v>66</v>
      </c>
      <c r="B48" s="19">
        <v>15101.32</v>
      </c>
      <c r="C48" s="11" t="s">
        <v>11</v>
      </c>
      <c r="D48" s="12" t="s">
        <v>39</v>
      </c>
    </row>
    <row r="49" spans="1:4" s="3" customFormat="1" ht="72" x14ac:dyDescent="0.3">
      <c r="A49" s="16" t="s">
        <v>87</v>
      </c>
      <c r="B49" s="19">
        <v>14215.06</v>
      </c>
      <c r="C49" s="11" t="s">
        <v>6</v>
      </c>
      <c r="D49" s="12" t="s">
        <v>31</v>
      </c>
    </row>
    <row r="50" spans="1:4" s="3" customFormat="1" x14ac:dyDescent="0.3">
      <c r="A50" s="13" t="s">
        <v>58</v>
      </c>
      <c r="B50" s="14">
        <v>10299</v>
      </c>
      <c r="C50" s="13" t="s">
        <v>4</v>
      </c>
      <c r="D50" s="15" t="s">
        <v>51</v>
      </c>
    </row>
    <row r="51" spans="1:4" s="3" customFormat="1" x14ac:dyDescent="0.3">
      <c r="A51" s="13" t="s">
        <v>65</v>
      </c>
      <c r="B51" s="14">
        <v>9205.3799999999992</v>
      </c>
      <c r="C51" s="13" t="s">
        <v>6</v>
      </c>
      <c r="D51" s="15" t="s">
        <v>50</v>
      </c>
    </row>
    <row r="52" spans="1:4" s="3" customFormat="1" ht="72" x14ac:dyDescent="0.3">
      <c r="A52" s="13" t="s">
        <v>78</v>
      </c>
      <c r="B52" s="14">
        <v>8111.11</v>
      </c>
      <c r="C52" s="13" t="s">
        <v>6</v>
      </c>
      <c r="D52" s="15" t="s">
        <v>49</v>
      </c>
    </row>
    <row r="53" spans="1:4" s="3" customFormat="1" x14ac:dyDescent="0.3">
      <c r="A53" s="16" t="s">
        <v>87</v>
      </c>
      <c r="B53" s="19">
        <v>6767.57</v>
      </c>
      <c r="C53" s="11" t="s">
        <v>7</v>
      </c>
      <c r="D53" s="12" t="s">
        <v>32</v>
      </c>
    </row>
    <row r="54" spans="1:4" s="3" customFormat="1" x14ac:dyDescent="0.3">
      <c r="A54" s="13" t="s">
        <v>78</v>
      </c>
      <c r="B54" s="14">
        <v>5598.31</v>
      </c>
      <c r="C54" s="13" t="s">
        <v>9</v>
      </c>
      <c r="D54" s="12"/>
    </row>
    <row r="55" spans="1:4" s="3" customFormat="1" x14ac:dyDescent="0.3">
      <c r="A55" s="13" t="s">
        <v>88</v>
      </c>
      <c r="B55" s="14">
        <v>5172.74</v>
      </c>
      <c r="C55" s="13" t="s">
        <v>5</v>
      </c>
      <c r="D55" s="12"/>
    </row>
    <row r="56" spans="1:4" s="3" customFormat="1" x14ac:dyDescent="0.3">
      <c r="A56" s="13" t="s">
        <v>78</v>
      </c>
      <c r="B56" s="14">
        <v>3140.86</v>
      </c>
      <c r="C56" s="13" t="s">
        <v>9</v>
      </c>
      <c r="D56" s="12"/>
    </row>
    <row r="57" spans="1:4" s="3" customFormat="1" x14ac:dyDescent="0.3">
      <c r="A57" s="13" t="s">
        <v>89</v>
      </c>
      <c r="B57" s="14">
        <v>2060.31</v>
      </c>
      <c r="C57" s="13" t="s">
        <v>5</v>
      </c>
      <c r="D57" s="12"/>
    </row>
    <row r="58" spans="1:4" s="3" customFormat="1" x14ac:dyDescent="0.3">
      <c r="A58" s="22"/>
      <c r="B58" s="10"/>
      <c r="C58" s="10"/>
      <c r="D58" s="9"/>
    </row>
    <row r="59" spans="1:4" s="3" customFormat="1" x14ac:dyDescent="0.3">
      <c r="A59" s="5" t="s">
        <v>12</v>
      </c>
      <c r="B59" s="6">
        <f>SUBTOTAL(109,Table1[Federal Share Obligated])</f>
        <v>29430143.050000008</v>
      </c>
      <c r="C59" s="7"/>
      <c r="D59" s="8"/>
    </row>
    <row r="60" spans="1:4" s="3" customFormat="1" x14ac:dyDescent="0.3">
      <c r="A60" s="4" t="s">
        <v>13</v>
      </c>
      <c r="B60" s="4">
        <f>COUNT(B2:B57)</f>
        <v>56</v>
      </c>
      <c r="C60"/>
      <c r="D60"/>
    </row>
    <row r="61" spans="1:4" s="3" customFormat="1" x14ac:dyDescent="0.3">
      <c r="A61"/>
      <c r="B61"/>
      <c r="C61"/>
      <c r="D61"/>
    </row>
    <row r="62" spans="1:4" s="3" customFormat="1" x14ac:dyDescent="0.3">
      <c r="A62"/>
      <c r="B62"/>
      <c r="C62"/>
      <c r="D62"/>
    </row>
    <row r="63" spans="1:4" s="3" customFormat="1" x14ac:dyDescent="0.3">
      <c r="A63"/>
      <c r="B63"/>
      <c r="C63"/>
      <c r="D63"/>
    </row>
    <row r="64" spans="1:4" s="3" customFormat="1" x14ac:dyDescent="0.3">
      <c r="A64"/>
      <c r="B64"/>
      <c r="C64"/>
      <c r="D64"/>
    </row>
    <row r="65" spans="1:4" s="3" customFormat="1" x14ac:dyDescent="0.3">
      <c r="A65"/>
      <c r="B65"/>
      <c r="C65"/>
      <c r="D65"/>
    </row>
    <row r="66" spans="1:4" s="3" customFormat="1" x14ac:dyDescent="0.3">
      <c r="A66"/>
      <c r="B66"/>
      <c r="C66"/>
      <c r="D66"/>
    </row>
    <row r="67" spans="1:4" s="3" customFormat="1" x14ac:dyDescent="0.3">
      <c r="A67"/>
      <c r="B67"/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  <c r="D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ht="17.25" customHeigh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x14ac:dyDescent="0.3">
      <c r="A229"/>
      <c r="B229"/>
      <c r="C229"/>
      <c r="D229"/>
    </row>
    <row r="230" spans="1:4" s="3" customForma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ht="28.5" customHeigh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ht="15.75" customHeight="1" x14ac:dyDescent="0.3">
      <c r="A256"/>
      <c r="B256"/>
      <c r="C256"/>
      <c r="D256"/>
    </row>
    <row r="257" spans="1:4" s="3" customFormat="1" ht="15.75" customHeigh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x14ac:dyDescent="0.3">
      <c r="A296"/>
      <c r="B296"/>
      <c r="C296"/>
      <c r="D296"/>
    </row>
    <row r="297" spans="1:4" s="3" customForma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ht="58.5" customHeigh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  <row r="326" spans="1:4" s="3" customFormat="1" x14ac:dyDescent="0.3">
      <c r="A326"/>
      <c r="B326"/>
      <c r="C326"/>
      <c r="D326"/>
    </row>
    <row r="327" spans="1:4" s="3" customFormat="1" x14ac:dyDescent="0.3">
      <c r="A327"/>
      <c r="B327"/>
      <c r="C327"/>
      <c r="D327"/>
    </row>
    <row r="328" spans="1:4" s="3" customFormat="1" x14ac:dyDescent="0.3">
      <c r="A328"/>
      <c r="B328"/>
      <c r="C328"/>
      <c r="D328"/>
    </row>
    <row r="329" spans="1:4" s="3" customFormat="1" x14ac:dyDescent="0.3">
      <c r="A329"/>
      <c r="B329"/>
      <c r="C329"/>
      <c r="D329"/>
    </row>
    <row r="330" spans="1:4" s="3" customFormat="1" x14ac:dyDescent="0.3">
      <c r="A330"/>
      <c r="B330"/>
      <c r="C330"/>
      <c r="D330"/>
    </row>
    <row r="331" spans="1:4" s="3" customFormat="1" x14ac:dyDescent="0.3">
      <c r="A331"/>
      <c r="B331"/>
      <c r="C331"/>
      <c r="D331"/>
    </row>
    <row r="332" spans="1:4" s="3" customFormat="1" x14ac:dyDescent="0.3">
      <c r="A332"/>
      <c r="B332"/>
      <c r="C332"/>
      <c r="D332"/>
    </row>
    <row r="333" spans="1:4" s="3" customFormat="1" x14ac:dyDescent="0.3">
      <c r="A333"/>
      <c r="B333"/>
      <c r="C333"/>
      <c r="D333"/>
    </row>
    <row r="334" spans="1:4" s="3" customFormat="1" x14ac:dyDescent="0.3">
      <c r="A334"/>
      <c r="B334"/>
      <c r="C334"/>
      <c r="D334"/>
    </row>
    <row r="335" spans="1:4" s="3" customFormat="1" x14ac:dyDescent="0.3">
      <c r="A335"/>
      <c r="B335"/>
      <c r="C335"/>
      <c r="D335"/>
    </row>
    <row r="336" spans="1:4" s="3" customFormat="1" x14ac:dyDescent="0.3">
      <c r="A336"/>
      <c r="B336"/>
      <c r="C336"/>
      <c r="D336"/>
    </row>
    <row r="337" spans="1:4" s="3" customFormat="1" x14ac:dyDescent="0.3">
      <c r="A337"/>
      <c r="B337"/>
      <c r="C337"/>
      <c r="D337"/>
    </row>
    <row r="338" spans="1:4" s="3" customFormat="1" x14ac:dyDescent="0.3">
      <c r="A338"/>
      <c r="B338"/>
      <c r="C338"/>
      <c r="D338"/>
    </row>
    <row r="339" spans="1:4" s="3" customFormat="1" x14ac:dyDescent="0.3">
      <c r="A339"/>
      <c r="B339"/>
      <c r="C339"/>
      <c r="D339"/>
    </row>
    <row r="340" spans="1:4" s="3" customFormat="1" x14ac:dyDescent="0.3">
      <c r="A340"/>
      <c r="B340"/>
      <c r="C340"/>
      <c r="D340"/>
    </row>
    <row r="341" spans="1:4" s="3" customFormat="1" x14ac:dyDescent="0.3">
      <c r="A341"/>
      <c r="B341"/>
      <c r="C341"/>
      <c r="D341"/>
    </row>
    <row r="342" spans="1:4" s="3" customFormat="1" x14ac:dyDescent="0.3">
      <c r="A342"/>
      <c r="B342"/>
      <c r="C342"/>
      <c r="D342"/>
    </row>
    <row r="343" spans="1:4" s="3" customFormat="1" x14ac:dyDescent="0.3">
      <c r="A343"/>
      <c r="B343"/>
      <c r="C343"/>
      <c r="D343"/>
    </row>
    <row r="344" spans="1:4" s="3" customFormat="1" x14ac:dyDescent="0.3">
      <c r="A344"/>
      <c r="B344"/>
      <c r="C344"/>
      <c r="D344"/>
    </row>
    <row r="345" spans="1:4" s="3" customFormat="1" x14ac:dyDescent="0.3">
      <c r="A345"/>
      <c r="B345"/>
      <c r="C345"/>
      <c r="D345"/>
    </row>
    <row r="346" spans="1:4" s="3" customFormat="1" x14ac:dyDescent="0.3">
      <c r="A346"/>
      <c r="B346"/>
      <c r="C346"/>
      <c r="D346"/>
    </row>
    <row r="347" spans="1:4" s="3" customFormat="1" x14ac:dyDescent="0.3">
      <c r="A347"/>
      <c r="B347"/>
      <c r="C347"/>
      <c r="D347"/>
    </row>
    <row r="348" spans="1:4" s="3" customFormat="1" x14ac:dyDescent="0.3">
      <c r="A348"/>
      <c r="B348"/>
      <c r="C348"/>
      <c r="D348"/>
    </row>
    <row r="349" spans="1:4" s="3" customFormat="1" x14ac:dyDescent="0.3">
      <c r="A349"/>
      <c r="B349"/>
      <c r="C349"/>
      <c r="D349"/>
    </row>
    <row r="350" spans="1:4" s="3" customFormat="1" x14ac:dyDescent="0.3">
      <c r="A350"/>
      <c r="B350"/>
      <c r="C350"/>
      <c r="D350"/>
    </row>
    <row r="351" spans="1:4" s="3" customFormat="1" x14ac:dyDescent="0.3">
      <c r="A351"/>
      <c r="B351"/>
      <c r="C351"/>
      <c r="D351"/>
    </row>
    <row r="352" spans="1:4" s="3" customFormat="1" x14ac:dyDescent="0.3">
      <c r="A352"/>
      <c r="B352"/>
      <c r="C352"/>
      <c r="D35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C6FA39-3268-4EFF-81CE-2DC1B29AFD9A}">
  <ds:schemaRefs>
    <ds:schemaRef ds:uri="33ec0163-23ec-4d0f-a2e8-6c6ebb3e1a80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c568dd79-b81f-4c71-a6ef-4317337cddc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2022-05-11T19:10:29Z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