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023408972_fema_dhs_gov/Documents/Desktop/PA-Public Assitance/TABLA Spanish Obligations/"/>
    </mc:Choice>
  </mc:AlternateContent>
  <xr:revisionPtr revIDLastSave="2" documentId="8_{B31C7721-B082-48E5-A1B5-F75B8D42C8D6}" xr6:coauthVersionLast="47" xr6:coauthVersionMax="47" xr10:uidLastSave="{BCAB70ED-E916-4F3F-A546-2C7E05F5F1B1}"/>
  <bookViews>
    <workbookView xWindow="-108" yWindow="-108" windowWidth="23256" windowHeight="12576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4" l="1"/>
  <c r="B53" i="4"/>
</calcChain>
</file>

<file path=xl/sharedStrings.xml><?xml version="1.0" encoding="utf-8"?>
<sst xmlns="http://schemas.openxmlformats.org/spreadsheetml/2006/main" count="144" uniqueCount="84">
  <si>
    <t>Applicant Name</t>
  </si>
  <si>
    <t>Federal Share Obligated</t>
  </si>
  <si>
    <t>Damage Category Code</t>
  </si>
  <si>
    <t>Description</t>
  </si>
  <si>
    <t>Z - State Management</t>
  </si>
  <si>
    <t>G - Recreational or Other</t>
  </si>
  <si>
    <t>F - Public Utilities</t>
  </si>
  <si>
    <t>E - Public Buildings</t>
  </si>
  <si>
    <t>C - Roads and Bridges</t>
  </si>
  <si>
    <t>A - Debris Removal</t>
  </si>
  <si>
    <t>Repairs to Las Cascadas Hotel.</t>
  </si>
  <si>
    <t>Repairs and content replacement in regional office building in Aguadilla.</t>
  </si>
  <si>
    <t>Repairs to La Esmeralda public housing complex, Carolina.</t>
  </si>
  <si>
    <t xml:space="preserve">Repairs to permitting office, restrooms, shed and nine A/C mini splits in Aguadilla. </t>
  </si>
  <si>
    <t xml:space="preserve">
Repairs to House of Worship Parroquia Santo Cristo de los Milagros including:
•	Building 1.
•	Two A/Cs and one condensing unit.
•	Fences painting.
</t>
  </si>
  <si>
    <t xml:space="preserve">Repairs to Los Naranjos baseball field. </t>
  </si>
  <si>
    <t>Multiple repairs in Cayey campus including:
•	Physical Resources Building Isidoro Garay Rolón.
•	University guard building.
•	Guard house structure.</t>
  </si>
  <si>
    <t>Multiple repairs in Cayey campus including:
•	Maintenance building.
•	Swimming pool bathrooms.
•	House of Histrions.
•	Frade guardhouse.</t>
  </si>
  <si>
    <t>Repairs and content replacement in the City Hall.</t>
  </si>
  <si>
    <t>Repairs to House of Worship San Juan Apóstol and Evangelista including sacristy and sacristy’s roof, temple and temple’s roof.</t>
  </si>
  <si>
    <t>Repairs to Juan Jiménez García public housing complex in Caguas.</t>
  </si>
  <si>
    <t>Multiple repairs in Cayey campus including:
•	Miguel Meléndez Muñoz building.
•	Arturo Morales Carrión building.
•	Gym.</t>
  </si>
  <si>
    <t>Repairs to a House of Worship in Guaynabo including church, septic tank, parking lot and signage.</t>
  </si>
  <si>
    <t xml:space="preserve">Repairs to Rosendo Matienzo Cintrón residential building including:
•	Fifteen (15) buildings.
•	Baseball park.
•	Administration office.
•	Concrete furniture.
•	Fences.
•	Exterior luminaires. </t>
  </si>
  <si>
    <t>Repairs to Puesta del Sol public housing complex in Aguadilla.</t>
  </si>
  <si>
    <t>Repairs to multiple facilities in Roosevelt Roads former Naval Base, Marina Drive in Ceiba including: fuel pier, pier 1A and bulkhead A.</t>
  </si>
  <si>
    <t>Architectural and engineering desing costs for repairs to basketball court in Urbanización Quintas de Dorado.</t>
  </si>
  <si>
    <t>Bridge repairs in Torres Street in Sector Salao.</t>
  </si>
  <si>
    <t xml:space="preserve">Municipality of Aibonito  </t>
  </si>
  <si>
    <t xml:space="preserve">Municipality of Cayey  </t>
  </si>
  <si>
    <t xml:space="preserve">Municipality of Aguadilla  </t>
  </si>
  <si>
    <t xml:space="preserve">Municipality of Barranquitas  </t>
  </si>
  <si>
    <t xml:space="preserve">Municipality of Lajas  </t>
  </si>
  <si>
    <t xml:space="preserve">Municipality of Lares  </t>
  </si>
  <si>
    <t xml:space="preserve">Municipality of Dorado  </t>
  </si>
  <si>
    <t xml:space="preserve">Municipality of Yauco  </t>
  </si>
  <si>
    <t xml:space="preserve">Municipality of Camuy  </t>
  </si>
  <si>
    <t xml:space="preserve">Municipality of Orocovis  </t>
  </si>
  <si>
    <t xml:space="preserve">Municipality of Trujillo Alto  </t>
  </si>
  <si>
    <t xml:space="preserve">Municipality of Aguada  </t>
  </si>
  <si>
    <t xml:space="preserve">Municipality of Vega Baja  </t>
  </si>
  <si>
    <t>Total</t>
  </si>
  <si>
    <t>Repairs to multiple facilities in Cayey Campus including:
•	Basketball court, Plaza Agustin Stahl, swimming pool, tennis court.
•	Electrical and lighting systems.
•	Mechanical equipment in Science building and Student Center.</t>
  </si>
  <si>
    <t>Repairs to Galateo Apartments residential complex in Río Grande including:
•	Building 1 and 2.
•	Administration building.
•	Entrance gate, trash station and sidewalk.</t>
  </si>
  <si>
    <t>Repairs to Perla del Caribe residential complex including:
•	Buildings B, C and D.
•	Administration building.
•	Basketball court.
•	Fencing of buildings B, C and D.</t>
  </si>
  <si>
    <t>Repairs to Manuel F. Rossy residential complex, including:
•	16 buildings
•	Administrative building.
•	Library building.</t>
  </si>
  <si>
    <t>Repairs to Juan Ponce de León residential complex, including:
•	Thirty buildings.
•	Administration building.
•	Head Start building.</t>
  </si>
  <si>
    <t>Repairs to House of Worship Santa Juanita Church including:
•	Main Building
•	Building contents.
•	Youth and adult rooms.
•	Youth rooms building.
•	Bible study room.
•	Bible youth meeting Area.
•	General site.</t>
  </si>
  <si>
    <t>Puerto Rico Public Housing Administration</t>
  </si>
  <si>
    <t>Puerto Rico Department of Health</t>
  </si>
  <si>
    <t>University of Puerto Rico</t>
  </si>
  <si>
    <t>Local Redevelopment Authority for Roosevelt Roads</t>
  </si>
  <si>
    <t>Puerto Rico Department of Transportation and Public Works</t>
  </si>
  <si>
    <t>ICAR Arquidiócesis de San Juan</t>
  </si>
  <si>
    <t>ICAR Arquidiócesis De San Juan</t>
  </si>
  <si>
    <t>Concilio Misión Cristiana Fuente de Agua Viva, Inc.</t>
  </si>
  <si>
    <t>Puerto Rico Primera Iglesia Cristiana Juan 3:16 Asamsleas de Dios</t>
  </si>
  <si>
    <t xml:space="preserve">Municipality of Rincón  </t>
  </si>
  <si>
    <t>ICAR Diócesis de Caguas</t>
  </si>
  <si>
    <t xml:space="preserve">Municipality of San Germán  </t>
  </si>
  <si>
    <t>Administración de Compensaciones por Accidentes de Auto</t>
  </si>
  <si>
    <t>ICAR Diócesis de Arecibo</t>
  </si>
  <si>
    <t>Antilles Military Academy, Inc.</t>
  </si>
  <si>
    <t>Iglesia Cristo Reina, Inc.</t>
  </si>
  <si>
    <t>State Insurance Fund Corporation</t>
  </si>
  <si>
    <t>Road repairs in multiple sites including:
•	PR-595, km 1.80.
•	PR- 528, km 4.0, km 4.9.
•	PR-528, km 4.5.
•	PR-577, km 0.0-0.2.
•	PR-501, km 6.2, Barrio Marrueno.
•	PR-547, km 1.3, Sector Aceitunas, Barrio Vacas.
•	PR-559, m 0.7-1.7.
•	PR-560.
•	PR-562, km 0.0-3.6.
•	PR-553, km 2.4.
•	PRo-555, km 3.9.
•	PR-595, km 1.85.</t>
  </si>
  <si>
    <t>Road repairs in multiple locations including:
•	PR-436 Km 2.1, Sector El Caballito Barrio Espino.
•	PR-129 Km. 29.9, Camino La Pepa Barrio Buenos Aires
•	PR-129 Km 36.7, Camino El Flamboyan, Barrio Buenos Aires</t>
  </si>
  <si>
    <t xml:space="preserve">Road repairs in PR-181, Sector El Trapiche, Barrio Dos Bocas.
</t>
  </si>
  <si>
    <t>Engineering and design costs services for repairs to La Pared Street  in PR-429, Barrio Barrero.</t>
  </si>
  <si>
    <t>Las Américas Museum</t>
  </si>
  <si>
    <t>Road repairs in PR-7772, km. 1.5, Sector El Robanal, Barrio Botijas.</t>
  </si>
  <si>
    <t>Road repairs in PR-157, km 17, including:
•	Road.
•	Low water crossing.
•	Concrete catch basin connected to a culvert.
•	Asphalt roadway.
•	Asphalt road with a concrete swale.
•	Roadway with a culvert crossing.</t>
  </si>
  <si>
    <t>Road repairs in PR 742, km 3.1, Sector Quebrada Grande.</t>
  </si>
  <si>
    <t>Road repairs in multiple locations including:
•	San Pedrito Street, Sector el Roble.
•	Monte Verde Street, Barrio Mamey.
•	Caoba Street, Sector El Roble.
•	PR-184, Sector Pozuelo, Barrio Beatriz.</t>
  </si>
  <si>
    <t>Road repairs in PR-717, km 6.1, Sector Húcares, Barrio Algarrobo.</t>
  </si>
  <si>
    <t>Replacement of ornamental post in PR-693.</t>
  </si>
  <si>
    <t>Road repairs in El Pirata Street, PR-771, km 7.6.</t>
  </si>
  <si>
    <t>Road repairs in PR-143, km 4.8, Barrio El Helechal.</t>
  </si>
  <si>
    <t>Road components in Farallón Street, PR-773, km 1.9, Sector Nicomedes, Barrio Quebradillas.</t>
  </si>
  <si>
    <t>Repairs in multiple buildings including:
•	Labor offices, Félix Arce Lugo Street
•	Teatro Parque building in Dr. Santiago Veve Street.
•	Old National Guard building.
•	Aurelio Tió Avenue in PR-362.
•	Students hall building in Santiago Veve Street.</t>
  </si>
  <si>
    <t>Repairs to contents of multiple arts collections including:
•	Indigenous in America.
•	African Heritage.
•	Popular Arts.
•	 Deposit art collection.</t>
  </si>
  <si>
    <t>Road repairs in Urbanización del Carmen.</t>
  </si>
  <si>
    <t>Iglesia Cristiana Discípulos de Cristo en Puerto Rico</t>
  </si>
  <si>
    <t>TOTAL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</si>
</sst>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Alignment="1"/>
  </cellXfs>
  <cellStyles count="1">
    <cellStyle name="Normal" xfId="0" builtinId="0"/>
  </cellStyles>
  <dxfs count="10"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52" totalsRowCount="1" headerRowDxfId="9" totalsRowDxfId="8">
  <autoFilter ref="A1:D51" xr:uid="{52A7E78D-19B0-40E1-899C-F1D2DBF020B9}"/>
  <sortState xmlns:xlrd2="http://schemas.microsoft.com/office/spreadsheetml/2017/richdata2" ref="A2:D51">
    <sortCondition descending="1" ref="B1:B51"/>
  </sortState>
  <tableColumns count="4">
    <tableColumn id="1" xr3:uid="{BFFA0347-8309-45D8-BF8C-50D002FE3083}" name="Applicant Name" totalsRowLabel="Total" dataDxfId="7" totalsRowDxfId="3"/>
    <tableColumn id="2" xr3:uid="{8776230D-B337-4328-931C-3E47DDA28706}" name="Federal Share Obligated" totalsRowFunction="sum" dataDxfId="6" totalsRowDxfId="2"/>
    <tableColumn id="3" xr3:uid="{17E3FE06-68A2-47AF-AC20-DF75C1EEF8B9}" name="Damage Category Code" dataDxfId="5" totalsRowDxfId="1"/>
    <tableColumn id="4" xr3:uid="{4F5847C3-9174-4DA2-9872-3F9BE24782DE}" name="Description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D53"/>
  <sheetViews>
    <sheetView tabSelected="1" topLeftCell="A31" zoomScaleNormal="100" workbookViewId="0">
      <selection activeCell="A53" sqref="A53"/>
    </sheetView>
  </sheetViews>
  <sheetFormatPr defaultRowHeight="14.4" x14ac:dyDescent="0.3"/>
  <cols>
    <col min="1" max="1" width="53.6640625" customWidth="1"/>
    <col min="2" max="2" width="21.88671875" customWidth="1"/>
    <col min="3" max="3" width="24.109375" bestFit="1" customWidth="1"/>
    <col min="4" max="4" width="117.5546875" style="6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5" t="s">
        <v>3</v>
      </c>
    </row>
    <row r="2" spans="1:4" ht="57.6" x14ac:dyDescent="0.3">
      <c r="A2" s="1" t="s">
        <v>50</v>
      </c>
      <c r="B2" s="2">
        <v>9532948.2100000009</v>
      </c>
      <c r="C2" s="1" t="s">
        <v>7</v>
      </c>
      <c r="D2" s="4" t="s">
        <v>21</v>
      </c>
    </row>
    <row r="3" spans="1:4" x14ac:dyDescent="0.3">
      <c r="A3" s="1" t="s">
        <v>48</v>
      </c>
      <c r="B3" s="2">
        <v>6365503.4000000004</v>
      </c>
      <c r="C3" s="1" t="s">
        <v>7</v>
      </c>
      <c r="D3" s="4" t="s">
        <v>20</v>
      </c>
    </row>
    <row r="4" spans="1:4" ht="16.5" customHeight="1" x14ac:dyDescent="0.3">
      <c r="A4" s="1" t="s">
        <v>49</v>
      </c>
      <c r="B4" s="2">
        <v>3520529.09</v>
      </c>
      <c r="C4" s="1" t="s">
        <v>4</v>
      </c>
      <c r="D4" s="4"/>
    </row>
    <row r="5" spans="1:4" ht="57.6" x14ac:dyDescent="0.3">
      <c r="A5" s="1" t="s">
        <v>48</v>
      </c>
      <c r="B5" s="2">
        <v>2321967.91</v>
      </c>
      <c r="C5" s="1" t="s">
        <v>7</v>
      </c>
      <c r="D5" s="4" t="s">
        <v>46</v>
      </c>
    </row>
    <row r="6" spans="1:4" ht="72" x14ac:dyDescent="0.3">
      <c r="A6" s="1" t="s">
        <v>48</v>
      </c>
      <c r="B6" s="2">
        <v>1953037.22</v>
      </c>
      <c r="C6" s="1" t="s">
        <v>7</v>
      </c>
      <c r="D6" s="4" t="s">
        <v>44</v>
      </c>
    </row>
    <row r="7" spans="1:4" ht="115.2" x14ac:dyDescent="0.3">
      <c r="A7" s="1" t="s">
        <v>82</v>
      </c>
      <c r="B7" s="2">
        <v>1901252.97</v>
      </c>
      <c r="C7" s="1" t="s">
        <v>7</v>
      </c>
      <c r="D7" s="4" t="s">
        <v>47</v>
      </c>
    </row>
    <row r="8" spans="1:4" ht="18.75" customHeight="1" x14ac:dyDescent="0.3">
      <c r="A8" s="1" t="s">
        <v>31</v>
      </c>
      <c r="B8" s="2">
        <v>1872015.3</v>
      </c>
      <c r="C8" s="1" t="s">
        <v>8</v>
      </c>
      <c r="D8" s="4" t="s">
        <v>78</v>
      </c>
    </row>
    <row r="9" spans="1:4" x14ac:dyDescent="0.3">
      <c r="A9" s="1" t="s">
        <v>34</v>
      </c>
      <c r="B9" s="2">
        <v>1745698.62</v>
      </c>
      <c r="C9" s="1" t="s">
        <v>5</v>
      </c>
      <c r="D9" s="4" t="s">
        <v>26</v>
      </c>
    </row>
    <row r="10" spans="1:4" ht="57.6" x14ac:dyDescent="0.3">
      <c r="A10" s="1" t="s">
        <v>50</v>
      </c>
      <c r="B10" s="2">
        <v>1687638.18</v>
      </c>
      <c r="C10" s="1" t="s">
        <v>6</v>
      </c>
      <c r="D10" s="4" t="s">
        <v>42</v>
      </c>
    </row>
    <row r="11" spans="1:4" x14ac:dyDescent="0.3">
      <c r="A11" s="1" t="s">
        <v>51</v>
      </c>
      <c r="B11" s="2">
        <v>1609842.85</v>
      </c>
      <c r="C11" s="1" t="s">
        <v>5</v>
      </c>
      <c r="D11" s="4" t="s">
        <v>25</v>
      </c>
    </row>
    <row r="12" spans="1:4" x14ac:dyDescent="0.3">
      <c r="A12" s="1" t="s">
        <v>31</v>
      </c>
      <c r="B12" s="2">
        <v>1502374.98</v>
      </c>
      <c r="C12" s="1" t="s">
        <v>8</v>
      </c>
      <c r="D12" s="4" t="s">
        <v>77</v>
      </c>
    </row>
    <row r="13" spans="1:4" ht="187.2" x14ac:dyDescent="0.3">
      <c r="A13" s="1" t="s">
        <v>52</v>
      </c>
      <c r="B13" s="2">
        <v>1337778.9099999999</v>
      </c>
      <c r="C13" s="1" t="s">
        <v>8</v>
      </c>
      <c r="D13" s="4" t="s">
        <v>65</v>
      </c>
    </row>
    <row r="14" spans="1:4" x14ac:dyDescent="0.3">
      <c r="A14" s="1" t="s">
        <v>64</v>
      </c>
      <c r="B14" s="2">
        <v>1257302.1200000001</v>
      </c>
      <c r="C14" s="1" t="s">
        <v>7</v>
      </c>
      <c r="D14" s="4" t="s">
        <v>11</v>
      </c>
    </row>
    <row r="15" spans="1:4" x14ac:dyDescent="0.3">
      <c r="A15" s="1" t="s">
        <v>31</v>
      </c>
      <c r="B15" s="2">
        <v>1243885</v>
      </c>
      <c r="C15" s="1" t="s">
        <v>8</v>
      </c>
      <c r="D15" s="4" t="s">
        <v>76</v>
      </c>
    </row>
    <row r="16" spans="1:4" ht="16.5" customHeight="1" x14ac:dyDescent="0.3">
      <c r="A16" s="1" t="s">
        <v>48</v>
      </c>
      <c r="B16" s="2">
        <v>1185961.5</v>
      </c>
      <c r="C16" s="1" t="s">
        <v>7</v>
      </c>
      <c r="D16" s="4" t="s">
        <v>12</v>
      </c>
    </row>
    <row r="17" spans="1:4" ht="57.6" x14ac:dyDescent="0.3">
      <c r="A17" s="1" t="s">
        <v>48</v>
      </c>
      <c r="B17" s="2">
        <v>1133879.74</v>
      </c>
      <c r="C17" s="1" t="s">
        <v>7</v>
      </c>
      <c r="D17" s="4" t="s">
        <v>45</v>
      </c>
    </row>
    <row r="18" spans="1:4" x14ac:dyDescent="0.3">
      <c r="A18" s="1" t="s">
        <v>63</v>
      </c>
      <c r="B18" s="2">
        <v>1033711.62</v>
      </c>
      <c r="C18" s="1" t="s">
        <v>7</v>
      </c>
      <c r="D18" s="4" t="s">
        <v>22</v>
      </c>
    </row>
    <row r="19" spans="1:4" ht="57.6" x14ac:dyDescent="0.3">
      <c r="A19" s="1" t="s">
        <v>48</v>
      </c>
      <c r="B19" s="2">
        <v>1028296.29</v>
      </c>
      <c r="C19" s="1" t="s">
        <v>7</v>
      </c>
      <c r="D19" s="4" t="s">
        <v>43</v>
      </c>
    </row>
    <row r="20" spans="1:4" ht="16.5" customHeight="1" x14ac:dyDescent="0.3">
      <c r="A20" s="1" t="s">
        <v>39</v>
      </c>
      <c r="B20" s="2">
        <v>1013607.78</v>
      </c>
      <c r="C20" s="1" t="s">
        <v>9</v>
      </c>
      <c r="D20" s="4"/>
    </row>
    <row r="21" spans="1:4" ht="16.5" customHeight="1" x14ac:dyDescent="0.3">
      <c r="A21" s="1" t="s">
        <v>40</v>
      </c>
      <c r="B21" s="2">
        <v>834757.7</v>
      </c>
      <c r="C21" s="1" t="s">
        <v>5</v>
      </c>
      <c r="D21" s="4" t="s">
        <v>15</v>
      </c>
    </row>
    <row r="22" spans="1:4" ht="16.5" customHeight="1" x14ac:dyDescent="0.3">
      <c r="A22" s="1" t="s">
        <v>53</v>
      </c>
      <c r="B22" s="2">
        <v>735184.03</v>
      </c>
      <c r="C22" s="1" t="s">
        <v>7</v>
      </c>
      <c r="D22" s="4" t="s">
        <v>14</v>
      </c>
    </row>
    <row r="23" spans="1:4" ht="16.5" customHeight="1" x14ac:dyDescent="0.3">
      <c r="A23" s="1" t="s">
        <v>48</v>
      </c>
      <c r="B23" s="2">
        <v>605877.43999999994</v>
      </c>
      <c r="C23" s="1" t="s">
        <v>7</v>
      </c>
      <c r="D23" s="4" t="s">
        <v>24</v>
      </c>
    </row>
    <row r="24" spans="1:4" ht="72" x14ac:dyDescent="0.3">
      <c r="A24" s="1" t="s">
        <v>50</v>
      </c>
      <c r="B24" s="2">
        <v>588935.61</v>
      </c>
      <c r="C24" s="1" t="s">
        <v>7</v>
      </c>
      <c r="D24" s="4" t="s">
        <v>17</v>
      </c>
    </row>
    <row r="25" spans="1:4" ht="16.5" customHeight="1" x14ac:dyDescent="0.3">
      <c r="A25" s="1" t="s">
        <v>34</v>
      </c>
      <c r="B25" s="2">
        <v>546646.26</v>
      </c>
      <c r="C25" s="1" t="s">
        <v>5</v>
      </c>
      <c r="D25" s="4" t="s">
        <v>75</v>
      </c>
    </row>
    <row r="26" spans="1:4" ht="16.5" customHeight="1" x14ac:dyDescent="0.3">
      <c r="A26" s="1" t="s">
        <v>28</v>
      </c>
      <c r="B26" s="2">
        <v>518762.3</v>
      </c>
      <c r="C26" s="1" t="s">
        <v>8</v>
      </c>
      <c r="D26" s="4" t="s">
        <v>74</v>
      </c>
    </row>
    <row r="27" spans="1:4" ht="72" x14ac:dyDescent="0.3">
      <c r="A27" s="1" t="s">
        <v>29</v>
      </c>
      <c r="B27" s="2">
        <v>511494.53</v>
      </c>
      <c r="C27" s="1" t="s">
        <v>8</v>
      </c>
      <c r="D27" s="4" t="s">
        <v>73</v>
      </c>
    </row>
    <row r="28" spans="1:4" ht="57.6" x14ac:dyDescent="0.3">
      <c r="A28" s="1" t="s">
        <v>50</v>
      </c>
      <c r="B28" s="2">
        <v>438508.31</v>
      </c>
      <c r="C28" s="1" t="s">
        <v>7</v>
      </c>
      <c r="D28" s="4" t="s">
        <v>16</v>
      </c>
    </row>
    <row r="29" spans="1:4" x14ac:dyDescent="0.3">
      <c r="A29" s="1" t="s">
        <v>54</v>
      </c>
      <c r="B29" s="2">
        <v>370103.76</v>
      </c>
      <c r="C29" s="1" t="s">
        <v>4</v>
      </c>
      <c r="D29" s="4"/>
    </row>
    <row r="30" spans="1:4" ht="16.5" customHeight="1" x14ac:dyDescent="0.3">
      <c r="A30" s="1" t="s">
        <v>29</v>
      </c>
      <c r="B30" s="2">
        <v>364191.7</v>
      </c>
      <c r="C30" s="1" t="s">
        <v>8</v>
      </c>
      <c r="D30" s="4" t="s">
        <v>72</v>
      </c>
    </row>
    <row r="31" spans="1:4" ht="100.8" x14ac:dyDescent="0.3">
      <c r="A31" s="1" t="s">
        <v>48</v>
      </c>
      <c r="B31" s="2">
        <v>328430.21000000002</v>
      </c>
      <c r="C31" s="1" t="s">
        <v>7</v>
      </c>
      <c r="D31" s="4" t="s">
        <v>23</v>
      </c>
    </row>
    <row r="32" spans="1:4" x14ac:dyDescent="0.3">
      <c r="A32" s="1" t="s">
        <v>30</v>
      </c>
      <c r="B32" s="2">
        <v>245634.59</v>
      </c>
      <c r="C32" s="1" t="s">
        <v>7</v>
      </c>
      <c r="D32" s="4" t="s">
        <v>10</v>
      </c>
    </row>
    <row r="33" spans="1:4" ht="100.8" x14ac:dyDescent="0.3">
      <c r="A33" s="1" t="s">
        <v>37</v>
      </c>
      <c r="B33" s="2">
        <v>220368.47</v>
      </c>
      <c r="C33" s="1" t="s">
        <v>8</v>
      </c>
      <c r="D33" s="4" t="s">
        <v>71</v>
      </c>
    </row>
    <row r="34" spans="1:4" ht="28.2" customHeight="1" x14ac:dyDescent="0.3">
      <c r="A34" s="1" t="s">
        <v>37</v>
      </c>
      <c r="B34" s="2">
        <v>182968.8</v>
      </c>
      <c r="C34" s="1" t="s">
        <v>8</v>
      </c>
      <c r="D34" s="4" t="s">
        <v>70</v>
      </c>
    </row>
    <row r="35" spans="1:4" ht="16.5" customHeight="1" x14ac:dyDescent="0.3">
      <c r="A35" s="1" t="s">
        <v>56</v>
      </c>
      <c r="B35" s="2">
        <v>142730.93</v>
      </c>
      <c r="C35" s="1" t="s">
        <v>4</v>
      </c>
      <c r="D35" s="4"/>
    </row>
    <row r="36" spans="1:4" ht="57.6" x14ac:dyDescent="0.3">
      <c r="A36" s="1" t="s">
        <v>33</v>
      </c>
      <c r="B36" s="2">
        <v>140539.06</v>
      </c>
      <c r="C36" s="1" t="s">
        <v>8</v>
      </c>
      <c r="D36" s="4" t="s">
        <v>66</v>
      </c>
    </row>
    <row r="37" spans="1:4" ht="16.5" customHeight="1" x14ac:dyDescent="0.3">
      <c r="A37" s="1" t="s">
        <v>55</v>
      </c>
      <c r="B37" s="2">
        <v>108048.32000000001</v>
      </c>
      <c r="C37" s="1" t="s">
        <v>4</v>
      </c>
      <c r="D37" s="4"/>
    </row>
    <row r="38" spans="1:4" ht="16.5" customHeight="1" x14ac:dyDescent="0.3">
      <c r="A38" s="1" t="s">
        <v>57</v>
      </c>
      <c r="B38" s="2">
        <v>103718.13</v>
      </c>
      <c r="C38" s="1" t="s">
        <v>8</v>
      </c>
      <c r="D38" s="4" t="s">
        <v>68</v>
      </c>
    </row>
    <row r="39" spans="1:4" x14ac:dyDescent="0.3">
      <c r="A39" s="1" t="s">
        <v>58</v>
      </c>
      <c r="B39" s="2">
        <v>94083.81</v>
      </c>
      <c r="C39" s="1" t="s">
        <v>7</v>
      </c>
      <c r="D39" s="4" t="s">
        <v>19</v>
      </c>
    </row>
    <row r="40" spans="1:4" ht="16.5" customHeight="1" x14ac:dyDescent="0.3">
      <c r="A40" s="1" t="s">
        <v>52</v>
      </c>
      <c r="B40" s="2">
        <v>69762.47</v>
      </c>
      <c r="C40" s="1" t="s">
        <v>7</v>
      </c>
      <c r="D40" s="4" t="s">
        <v>13</v>
      </c>
    </row>
    <row r="41" spans="1:4" ht="16.5" customHeight="1" x14ac:dyDescent="0.3">
      <c r="A41" s="1" t="s">
        <v>57</v>
      </c>
      <c r="B41" s="2">
        <v>64610</v>
      </c>
      <c r="C41" s="1" t="s">
        <v>7</v>
      </c>
      <c r="D41" s="4" t="s">
        <v>18</v>
      </c>
    </row>
    <row r="42" spans="1:4" ht="86.4" x14ac:dyDescent="0.3">
      <c r="A42" s="1" t="s">
        <v>59</v>
      </c>
      <c r="B42" s="2">
        <v>56658.81</v>
      </c>
      <c r="C42" s="1" t="s">
        <v>7</v>
      </c>
      <c r="D42" s="4" t="s">
        <v>79</v>
      </c>
    </row>
    <row r="43" spans="1:4" ht="16.5" customHeight="1" x14ac:dyDescent="0.3">
      <c r="A43" s="1" t="s">
        <v>32</v>
      </c>
      <c r="B43" s="2">
        <v>55419.88</v>
      </c>
      <c r="C43" s="1" t="s">
        <v>8</v>
      </c>
      <c r="D43" s="4" t="s">
        <v>27</v>
      </c>
    </row>
    <row r="44" spans="1:4" ht="16.5" customHeight="1" x14ac:dyDescent="0.3">
      <c r="A44" s="1" t="s">
        <v>60</v>
      </c>
      <c r="B44" s="2">
        <v>47982.96</v>
      </c>
      <c r="C44" s="1" t="s">
        <v>4</v>
      </c>
      <c r="D44" s="4"/>
    </row>
    <row r="45" spans="1:4" ht="72" x14ac:dyDescent="0.3">
      <c r="A45" s="1" t="s">
        <v>69</v>
      </c>
      <c r="B45" s="2">
        <v>31922.1</v>
      </c>
      <c r="C45" s="1" t="s">
        <v>7</v>
      </c>
      <c r="D45" s="4" t="s">
        <v>80</v>
      </c>
    </row>
    <row r="46" spans="1:4" x14ac:dyDescent="0.3">
      <c r="A46" s="1" t="s">
        <v>61</v>
      </c>
      <c r="B46" s="2">
        <v>28416.7</v>
      </c>
      <c r="C46" s="1" t="s">
        <v>4</v>
      </c>
      <c r="D46" s="4"/>
    </row>
    <row r="47" spans="1:4" x14ac:dyDescent="0.3">
      <c r="A47" s="1" t="s">
        <v>36</v>
      </c>
      <c r="B47" s="2">
        <v>18797.62</v>
      </c>
      <c r="C47" s="1" t="s">
        <v>8</v>
      </c>
      <c r="D47" s="4" t="s">
        <v>81</v>
      </c>
    </row>
    <row r="48" spans="1:4" ht="28.8" x14ac:dyDescent="0.3">
      <c r="A48" s="1" t="s">
        <v>38</v>
      </c>
      <c r="B48" s="2">
        <v>13082.43</v>
      </c>
      <c r="C48" s="1" t="s">
        <v>8</v>
      </c>
      <c r="D48" s="4" t="s">
        <v>67</v>
      </c>
    </row>
    <row r="49" spans="1:4" x14ac:dyDescent="0.3">
      <c r="A49" s="1" t="s">
        <v>35</v>
      </c>
      <c r="B49" s="2">
        <v>1565.8</v>
      </c>
      <c r="C49" s="1" t="s">
        <v>4</v>
      </c>
      <c r="D49" s="4"/>
    </row>
    <row r="50" spans="1:4" x14ac:dyDescent="0.3">
      <c r="A50" s="1" t="s">
        <v>62</v>
      </c>
      <c r="B50" s="2">
        <v>1.5</v>
      </c>
      <c r="C50" s="1" t="s">
        <v>4</v>
      </c>
      <c r="D50" s="4"/>
    </row>
    <row r="51" spans="1:4" x14ac:dyDescent="0.3">
      <c r="A51" s="1"/>
      <c r="B51" s="2"/>
      <c r="C51" s="1"/>
      <c r="D51" s="5"/>
    </row>
    <row r="52" spans="1:4" x14ac:dyDescent="0.3">
      <c r="A52" s="1" t="s">
        <v>41</v>
      </c>
      <c r="B52" s="2">
        <f>SUBTOTAL(109,Table1[Federal Share Obligated])</f>
        <v>50716435.920000009</v>
      </c>
      <c r="C52" s="1"/>
      <c r="D52" s="5"/>
    </row>
    <row r="53" spans="1:4" x14ac:dyDescent="0.3">
      <c r="A53" s="3" t="s">
        <v>83</v>
      </c>
      <c r="B53" s="3">
        <f>COUNT(B2:B50)</f>
        <v>49</v>
      </c>
      <c r="C53" s="1"/>
      <c r="D53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4" ma:contentTypeDescription="Create a new document." ma:contentTypeScope="" ma:versionID="8149756b083d511c6155734f5fc80e53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01a33216c4cbbef0e48127f5c2610731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C6FA39-3268-4EFF-81CE-2DC1B29AFD9A}">
  <ds:schemaRefs>
    <ds:schemaRef ds:uri="http://purl.org/dc/terms/"/>
    <ds:schemaRef ds:uri="http://www.w3.org/XML/1998/namespace"/>
    <ds:schemaRef ds:uri="5c65e4b7-5120-4c4b-a1f6-632aa0d1db68"/>
    <ds:schemaRef ds:uri="http://schemas.microsoft.com/office/2006/documentManagement/types"/>
    <ds:schemaRef ds:uri="c1ef2b0a-150a-4b31-8396-12f824c241c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A56D6295-B972-4773-A460-7CAC9DCAC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Cordero Munoz, Cecilia</cp:lastModifiedBy>
  <cp:revision/>
  <dcterms:created xsi:type="dcterms:W3CDTF">2021-01-08T19:21:51Z</dcterms:created>
  <dcterms:modified xsi:type="dcterms:W3CDTF">2022-02-28T20:04:06Z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